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4040" tabRatio="500" activeTab="0"/>
  </bookViews>
  <sheets>
    <sheet name="Student Data" sheetId="1" r:id="rId1"/>
  </sheets>
  <definedNames/>
  <calcPr fullCalcOnLoad="1"/>
</workbook>
</file>

<file path=xl/sharedStrings.xml><?xml version="1.0" encoding="utf-8"?>
<sst xmlns="http://schemas.openxmlformats.org/spreadsheetml/2006/main" count="178" uniqueCount="138">
  <si>
    <t>Student ZB</t>
  </si>
  <si>
    <t>Student ZC</t>
  </si>
  <si>
    <t>Student ZD</t>
  </si>
  <si>
    <t>Student ZE</t>
  </si>
  <si>
    <t>Student ZF</t>
  </si>
  <si>
    <t>Student ZG</t>
  </si>
  <si>
    <t>Student ZH</t>
  </si>
  <si>
    <t>Student ZI</t>
  </si>
  <si>
    <t>Student ZJ</t>
  </si>
  <si>
    <t>Height</t>
  </si>
  <si>
    <t>Weight</t>
  </si>
  <si>
    <t>BMI</t>
  </si>
  <si>
    <t>M</t>
  </si>
  <si>
    <t>M</t>
  </si>
  <si>
    <t>F</t>
  </si>
  <si>
    <t>F</t>
  </si>
  <si>
    <t>M</t>
  </si>
  <si>
    <t>F</t>
  </si>
  <si>
    <t>Student A</t>
  </si>
  <si>
    <t>Student B</t>
  </si>
  <si>
    <t>Student C</t>
  </si>
  <si>
    <t>Student D</t>
  </si>
  <si>
    <t>Student E</t>
  </si>
  <si>
    <t>Student F</t>
  </si>
  <si>
    <t>Student G</t>
  </si>
  <si>
    <t>Student H</t>
  </si>
  <si>
    <t>Student I</t>
  </si>
  <si>
    <t>Student J</t>
  </si>
  <si>
    <t>Student K</t>
  </si>
  <si>
    <t>Shuttle Run</t>
  </si>
  <si>
    <t>21-25</t>
  </si>
  <si>
    <t>26-30</t>
  </si>
  <si>
    <t>31-35</t>
  </si>
  <si>
    <t>16-20</t>
  </si>
  <si>
    <t>1-5</t>
  </si>
  <si>
    <t>6-10</t>
  </si>
  <si>
    <t>Push Ups</t>
  </si>
  <si>
    <t>50M Dash</t>
  </si>
  <si>
    <t>1RM Bench</t>
  </si>
  <si>
    <t>Curl Ups</t>
  </si>
  <si>
    <t>Mile</t>
  </si>
  <si>
    <t>11-15</t>
  </si>
  <si>
    <t>36-40</t>
  </si>
  <si>
    <t>46-50</t>
  </si>
  <si>
    <t>6-10</t>
  </si>
  <si>
    <t>1-5</t>
  </si>
  <si>
    <t>41-45</t>
  </si>
  <si>
    <t>6:00-7:00</t>
  </si>
  <si>
    <t>7:01-8:00</t>
  </si>
  <si>
    <t>8:01-9:00</t>
  </si>
  <si>
    <t>9:01-10:00</t>
  </si>
  <si>
    <t>10:01-11:00</t>
  </si>
  <si>
    <t>11:01-12:00</t>
  </si>
  <si>
    <t>12:01-13:00</t>
  </si>
  <si>
    <t>7-7.4</t>
  </si>
  <si>
    <t>7.5-7.9</t>
  </si>
  <si>
    <t>8-8.4</t>
  </si>
  <si>
    <t>8.5-8.9</t>
  </si>
  <si>
    <t>9-9.4</t>
  </si>
  <si>
    <t>9.5-9.9</t>
  </si>
  <si>
    <t>10-10.4</t>
  </si>
  <si>
    <t>10.5-10.9</t>
  </si>
  <si>
    <t>11-11.4</t>
  </si>
  <si>
    <t>11.5-11.9</t>
  </si>
  <si>
    <t>12-12.4</t>
  </si>
  <si>
    <t>12.5-12.9</t>
  </si>
  <si>
    <t>13-13.4</t>
  </si>
  <si>
    <t>13.5-13.9</t>
  </si>
  <si>
    <t>14-14.4</t>
  </si>
  <si>
    <t>Mode</t>
  </si>
  <si>
    <t>Median</t>
  </si>
  <si>
    <t>Mean</t>
  </si>
  <si>
    <t>Standard Deviation</t>
  </si>
  <si>
    <t>Correlation between 50m Dash and Shuttle Run</t>
  </si>
  <si>
    <t>Correlation between Push Ups and 1RM</t>
  </si>
  <si>
    <t xml:space="preserve">Correlation between BMI and Mile Run </t>
  </si>
  <si>
    <t>Correlation between Push Ups and Curl Ups</t>
  </si>
  <si>
    <t>Intervals</t>
  </si>
  <si>
    <t>17:01-18:00</t>
  </si>
  <si>
    <t>13:01-14:00</t>
  </si>
  <si>
    <t>14:01-15:00</t>
  </si>
  <si>
    <t>15:01-16:00</t>
  </si>
  <si>
    <t>16:01-17:00</t>
  </si>
  <si>
    <t>8.7-8.9</t>
  </si>
  <si>
    <t>8.4-8.6</t>
  </si>
  <si>
    <t>8.1-8.3</t>
  </si>
  <si>
    <t>7.8-8.0</t>
  </si>
  <si>
    <t>7.5-7.7</t>
  </si>
  <si>
    <t>7.2-7.4</t>
  </si>
  <si>
    <t>6.9-7.1</t>
  </si>
  <si>
    <t>6.6-6.8</t>
  </si>
  <si>
    <t>6.3-6.5</t>
  </si>
  <si>
    <t>6.0-6.2</t>
  </si>
  <si>
    <t>5.7-5.9</t>
  </si>
  <si>
    <t>5.4-5.6</t>
  </si>
  <si>
    <t>110-114</t>
  </si>
  <si>
    <t>105-109</t>
  </si>
  <si>
    <t>100-104</t>
  </si>
  <si>
    <t>95-99</t>
  </si>
  <si>
    <t>85-89</t>
  </si>
  <si>
    <t>50-54</t>
  </si>
  <si>
    <t>90-94</t>
  </si>
  <si>
    <t>80-84</t>
  </si>
  <si>
    <t>75-79</t>
  </si>
  <si>
    <t>70-74</t>
  </si>
  <si>
    <t>65-69</t>
  </si>
  <si>
    <t>60-64</t>
  </si>
  <si>
    <t>55-59</t>
  </si>
  <si>
    <t>45-49</t>
  </si>
  <si>
    <t>Intervals</t>
  </si>
  <si>
    <t>Push Ups</t>
  </si>
  <si>
    <t>Curl Ups</t>
  </si>
  <si>
    <t>Mile</t>
  </si>
  <si>
    <t>1RM Bench</t>
  </si>
  <si>
    <t>50M Dash</t>
  </si>
  <si>
    <t>Age</t>
  </si>
  <si>
    <t>Gender</t>
  </si>
  <si>
    <t>Sit &amp; Reach</t>
  </si>
  <si>
    <t>in pounds</t>
  </si>
  <si>
    <t>In Inches</t>
  </si>
  <si>
    <t>% of fat</t>
  </si>
  <si>
    <t>Avg. Both legs</t>
  </si>
  <si>
    <t>Student L</t>
  </si>
  <si>
    <t>Student M</t>
  </si>
  <si>
    <t>Student N</t>
  </si>
  <si>
    <t>Student O</t>
  </si>
  <si>
    <t>Student P</t>
  </si>
  <si>
    <t>Student Q</t>
  </si>
  <si>
    <t>Student R</t>
  </si>
  <si>
    <t>Student S</t>
  </si>
  <si>
    <t>Student T</t>
  </si>
  <si>
    <t>Student U</t>
  </si>
  <si>
    <t>Student V</t>
  </si>
  <si>
    <t>Student W</t>
  </si>
  <si>
    <t>Student X</t>
  </si>
  <si>
    <t>Student Y</t>
  </si>
  <si>
    <t>Student Z</t>
  </si>
  <si>
    <t>Student ZA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</si>
</sst>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yy"/>
    <numFmt numFmtId="166" formatCode="mmmm\ d\,\ yyyy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9"/>
      <name val="Verdana"/>
      <family val="0"/>
    </font>
    <font>
      <b/>
      <sz val="8"/>
      <name val="Verdana"/>
      <family val="0"/>
    </font>
    <font>
      <sz val="9"/>
      <name val="Verdana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7"/>
      <name val="Verdana"/>
      <family val="0"/>
    </font>
    <font>
      <sz val="8.5"/>
      <name val="Verdana"/>
      <family val="0"/>
    </font>
    <font>
      <b/>
      <sz val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7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20" fontId="12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20" fontId="0" fillId="0" borderId="0" xfId="0" applyNumberFormat="1" applyAlignment="1">
      <alignment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20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975"/>
          <c:y val="0.31625"/>
          <c:w val="0.7495"/>
          <c:h val="0.64575"/>
        </c:manualLayout>
      </c:layout>
      <c:lineChart>
        <c:grouping val="standard"/>
        <c:varyColors val="0"/>
        <c:ser>
          <c:idx val="0"/>
          <c:order val="0"/>
          <c:tx>
            <c:strRef>
              <c:f>'Student Data'!$B$78</c:f>
              <c:strCache>
                <c:ptCount val="1"/>
                <c:pt idx="0">
                  <c:v>Push Ups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'Student Data'!$A$79:$A$85</c:f>
              <c:strCache/>
            </c:strRef>
          </c:cat>
          <c:val>
            <c:numRef>
              <c:f>'Student Data'!$B$79:$B$85</c:f>
              <c:numCache/>
            </c:numRef>
          </c:val>
          <c:smooth val="0"/>
        </c:ser>
        <c:marker val="1"/>
        <c:axId val="46941951"/>
        <c:axId val="19824376"/>
      </c:lineChart>
      <c:catAx>
        <c:axId val="46941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24376"/>
        <c:crosses val="autoZero"/>
        <c:auto val="1"/>
        <c:lblOffset val="100"/>
        <c:tickLblSkip val="1"/>
        <c:noMultiLvlLbl val="0"/>
      </c:catAx>
      <c:valAx>
        <c:axId val="198243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419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59725"/>
          <c:w val="0.18975"/>
          <c:h val="0.08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975"/>
          <c:y val="0.31475"/>
          <c:w val="0.75925"/>
          <c:h val="0.64775"/>
        </c:manualLayout>
      </c:layout>
      <c:lineChart>
        <c:grouping val="standard"/>
        <c:varyColors val="0"/>
        <c:ser>
          <c:idx val="0"/>
          <c:order val="0"/>
          <c:tx>
            <c:strRef>
              <c:f>'Student Data'!$D$78</c:f>
              <c:strCache>
                <c:ptCount val="1"/>
                <c:pt idx="0">
                  <c:v>Curl Ups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'Student Data'!$C$79:$C$88</c:f>
              <c:strCache/>
            </c:strRef>
          </c:cat>
          <c:val>
            <c:numRef>
              <c:f>'Student Data'!$D$79:$D$88</c:f>
              <c:numCache/>
            </c:numRef>
          </c:val>
          <c:smooth val="0"/>
        </c:ser>
        <c:marker val="1"/>
        <c:axId val="44201657"/>
        <c:axId val="62270594"/>
      </c:lineChart>
      <c:catAx>
        <c:axId val="44201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70594"/>
        <c:crosses val="autoZero"/>
        <c:auto val="1"/>
        <c:lblOffset val="100"/>
        <c:tickLblSkip val="1"/>
        <c:noMultiLvlLbl val="0"/>
      </c:catAx>
      <c:valAx>
        <c:axId val="622705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016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25"/>
          <c:y val="0.55875"/>
          <c:w val="0.18125"/>
          <c:h val="0.07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975"/>
          <c:y val="0.274"/>
          <c:w val="0.804"/>
          <c:h val="0.6935"/>
        </c:manualLayout>
      </c:layout>
      <c:lineChart>
        <c:grouping val="standard"/>
        <c:varyColors val="0"/>
        <c:ser>
          <c:idx val="0"/>
          <c:order val="0"/>
          <c:tx>
            <c:strRef>
              <c:f>'Student Data'!$F$78</c:f>
              <c:strCache>
                <c:ptCount val="1"/>
                <c:pt idx="0">
                  <c:v>Mile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'Student Data'!$E$79:$E$90</c:f>
              <c:strCache/>
            </c:strRef>
          </c:cat>
          <c:val>
            <c:numRef>
              <c:f>'Student Data'!$F$79:$F$90</c:f>
              <c:numCache/>
            </c:numRef>
          </c:val>
          <c:smooth val="0"/>
        </c:ser>
        <c:marker val="1"/>
        <c:axId val="23564435"/>
        <c:axId val="10753324"/>
      </c:lineChart>
      <c:catAx>
        <c:axId val="2356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753324"/>
        <c:crosses val="autoZero"/>
        <c:auto val="1"/>
        <c:lblOffset val="100"/>
        <c:tickLblSkip val="1"/>
        <c:noMultiLvlLbl val="0"/>
      </c:catAx>
      <c:valAx>
        <c:axId val="10753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644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275"/>
          <c:y val="0.56675"/>
          <c:w val="0.136"/>
          <c:h val="0.06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975"/>
          <c:y val="0.315"/>
          <c:w val="0.739"/>
          <c:h val="0.64725"/>
        </c:manualLayout>
      </c:layout>
      <c:lineChart>
        <c:grouping val="standard"/>
        <c:varyColors val="0"/>
        <c:ser>
          <c:idx val="0"/>
          <c:order val="0"/>
          <c:tx>
            <c:strRef>
              <c:f>'Student Data'!$H$78</c:f>
              <c:strCache>
                <c:ptCount val="1"/>
                <c:pt idx="0">
                  <c:v>50M Dash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'Student Data'!$G$79:$G$90</c:f>
              <c:strCache/>
            </c:strRef>
          </c:cat>
          <c:val>
            <c:numRef>
              <c:f>'Student Data'!$H$79:$H$90</c:f>
              <c:numCache/>
            </c:numRef>
          </c:val>
          <c:smooth val="0"/>
        </c:ser>
        <c:marker val="1"/>
        <c:axId val="29671053"/>
        <c:axId val="65712886"/>
      </c:lineChart>
      <c:catAx>
        <c:axId val="2967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712886"/>
        <c:crosses val="autoZero"/>
        <c:auto val="1"/>
        <c:lblOffset val="100"/>
        <c:tickLblSkip val="1"/>
        <c:noMultiLvlLbl val="0"/>
      </c:catAx>
      <c:valAx>
        <c:axId val="657128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710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75"/>
          <c:y val="0.58025"/>
          <c:w val="0.20125"/>
          <c:h val="0.08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975"/>
          <c:y val="0.3275"/>
          <c:w val="0.72375"/>
          <c:h val="0.633"/>
        </c:manualLayout>
      </c:layout>
      <c:lineChart>
        <c:grouping val="standard"/>
        <c:varyColors val="0"/>
        <c:ser>
          <c:idx val="0"/>
          <c:order val="0"/>
          <c:tx>
            <c:strRef>
              <c:f>'Student Data'!$J$78</c:f>
              <c:strCache>
                <c:ptCount val="1"/>
                <c:pt idx="0">
                  <c:v>1RM Bench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'Student Data'!$I$79:$I$92</c:f>
              <c:strCache/>
            </c:strRef>
          </c:cat>
          <c:val>
            <c:numRef>
              <c:f>'Student Data'!$J$79:$J$92</c:f>
              <c:numCache/>
            </c:numRef>
          </c:val>
          <c:smooth val="0"/>
        </c:ser>
        <c:marker val="1"/>
        <c:axId val="54545063"/>
        <c:axId val="21143520"/>
      </c:lineChart>
      <c:catAx>
        <c:axId val="5454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143520"/>
        <c:crosses val="autoZero"/>
        <c:auto val="1"/>
        <c:lblOffset val="100"/>
        <c:tickLblSkip val="1"/>
        <c:noMultiLvlLbl val="0"/>
      </c:catAx>
      <c:valAx>
        <c:axId val="211435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450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325"/>
          <c:y val="0.57625"/>
          <c:w val="0.21525"/>
          <c:h val="0.08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975"/>
          <c:y val="0.31475"/>
          <c:w val="0.722"/>
          <c:h val="0.64775"/>
        </c:manualLayout>
      </c:layout>
      <c:lineChart>
        <c:grouping val="standard"/>
        <c:varyColors val="0"/>
        <c:ser>
          <c:idx val="0"/>
          <c:order val="0"/>
          <c:tx>
            <c:strRef>
              <c:f>'Student Data'!$L$78</c:f>
              <c:strCache>
                <c:ptCount val="1"/>
                <c:pt idx="0">
                  <c:v>Shuttle Run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'Student Data'!$K$79:$K$93</c:f>
              <c:strCache/>
            </c:strRef>
          </c:cat>
          <c:val>
            <c:numRef>
              <c:f>'Student Data'!$L$79:$L$93</c:f>
              <c:numCache/>
            </c:numRef>
          </c:val>
          <c:smooth val="0"/>
        </c:ser>
        <c:marker val="1"/>
        <c:axId val="56073953"/>
        <c:axId val="34903530"/>
      </c:lineChart>
      <c:catAx>
        <c:axId val="56073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903530"/>
        <c:crosses val="autoZero"/>
        <c:auto val="1"/>
        <c:lblOffset val="100"/>
        <c:tickLblSkip val="1"/>
        <c:noMultiLvlLbl val="0"/>
      </c:catAx>
      <c:valAx>
        <c:axId val="34903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739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325"/>
          <c:y val="0.60575"/>
          <c:w val="0.21825"/>
          <c:h val="0.07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0</xdr:row>
      <xdr:rowOff>152400</xdr:rowOff>
    </xdr:from>
    <xdr:to>
      <xdr:col>19</xdr:col>
      <xdr:colOff>561975</xdr:colOff>
      <xdr:row>15</xdr:row>
      <xdr:rowOff>152400</xdr:rowOff>
    </xdr:to>
    <xdr:graphicFrame>
      <xdr:nvGraphicFramePr>
        <xdr:cNvPr id="1" name="Chart 9"/>
        <xdr:cNvGraphicFramePr/>
      </xdr:nvGraphicFramePr>
      <xdr:xfrm>
        <a:off x="7162800" y="152400"/>
        <a:ext cx="40100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114300</xdr:colOff>
      <xdr:row>16</xdr:row>
      <xdr:rowOff>133350</xdr:rowOff>
    </xdr:from>
    <xdr:to>
      <xdr:col>19</xdr:col>
      <xdr:colOff>514350</xdr:colOff>
      <xdr:row>33</xdr:row>
      <xdr:rowOff>123825</xdr:rowOff>
    </xdr:to>
    <xdr:graphicFrame>
      <xdr:nvGraphicFramePr>
        <xdr:cNvPr id="2" name="Chart 10"/>
        <xdr:cNvGraphicFramePr/>
      </xdr:nvGraphicFramePr>
      <xdr:xfrm>
        <a:off x="7124700" y="3009900"/>
        <a:ext cx="40005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114300</xdr:colOff>
      <xdr:row>39</xdr:row>
      <xdr:rowOff>95250</xdr:rowOff>
    </xdr:from>
    <xdr:to>
      <xdr:col>19</xdr:col>
      <xdr:colOff>514350</xdr:colOff>
      <xdr:row>56</xdr:row>
      <xdr:rowOff>76200</xdr:rowOff>
    </xdr:to>
    <xdr:graphicFrame>
      <xdr:nvGraphicFramePr>
        <xdr:cNvPr id="3" name="Chart 11"/>
        <xdr:cNvGraphicFramePr/>
      </xdr:nvGraphicFramePr>
      <xdr:xfrm>
        <a:off x="7124700" y="6696075"/>
        <a:ext cx="400050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66675</xdr:colOff>
      <xdr:row>58</xdr:row>
      <xdr:rowOff>28575</xdr:rowOff>
    </xdr:from>
    <xdr:to>
      <xdr:col>19</xdr:col>
      <xdr:colOff>466725</xdr:colOff>
      <xdr:row>75</xdr:row>
      <xdr:rowOff>0</xdr:rowOff>
    </xdr:to>
    <xdr:graphicFrame>
      <xdr:nvGraphicFramePr>
        <xdr:cNvPr id="4" name="Chart 12"/>
        <xdr:cNvGraphicFramePr/>
      </xdr:nvGraphicFramePr>
      <xdr:xfrm>
        <a:off x="7077075" y="10153650"/>
        <a:ext cx="400050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104775</xdr:colOff>
      <xdr:row>80</xdr:row>
      <xdr:rowOff>85725</xdr:rowOff>
    </xdr:from>
    <xdr:to>
      <xdr:col>19</xdr:col>
      <xdr:colOff>504825</xdr:colOff>
      <xdr:row>96</xdr:row>
      <xdr:rowOff>114300</xdr:rowOff>
    </xdr:to>
    <xdr:graphicFrame>
      <xdr:nvGraphicFramePr>
        <xdr:cNvPr id="5" name="Chart 13"/>
        <xdr:cNvGraphicFramePr/>
      </xdr:nvGraphicFramePr>
      <xdr:xfrm>
        <a:off x="7115175" y="13887450"/>
        <a:ext cx="40005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19050</xdr:colOff>
      <xdr:row>98</xdr:row>
      <xdr:rowOff>28575</xdr:rowOff>
    </xdr:from>
    <xdr:to>
      <xdr:col>19</xdr:col>
      <xdr:colOff>428625</xdr:colOff>
      <xdr:row>115</xdr:row>
      <xdr:rowOff>9525</xdr:rowOff>
    </xdr:to>
    <xdr:graphicFrame>
      <xdr:nvGraphicFramePr>
        <xdr:cNvPr id="6" name="Chart 14"/>
        <xdr:cNvGraphicFramePr/>
      </xdr:nvGraphicFramePr>
      <xdr:xfrm>
        <a:off x="7029450" y="16744950"/>
        <a:ext cx="4010025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="125" zoomScaleNormal="125" workbookViewId="0" topLeftCell="A59">
      <selection activeCell="L81" sqref="L81"/>
    </sheetView>
  </sheetViews>
  <sheetFormatPr defaultColWidth="11.00390625" defaultRowHeight="12.75"/>
  <cols>
    <col min="2" max="13" width="6.75390625" style="0" customWidth="1"/>
    <col min="15" max="15" width="4.75390625" style="0" customWidth="1"/>
    <col min="17" max="17" width="4.75390625" style="0" customWidth="1"/>
    <col min="19" max="19" width="4.75390625" style="0" customWidth="1"/>
    <col min="21" max="21" width="4.75390625" style="0" customWidth="1"/>
    <col min="23" max="23" width="4.75390625" style="0" customWidth="1"/>
    <col min="25" max="25" width="5.75390625" style="0" customWidth="1"/>
  </cols>
  <sheetData>
    <row r="1" spans="2:25" ht="25.5">
      <c r="B1" s="14" t="s">
        <v>115</v>
      </c>
      <c r="C1" s="14" t="s">
        <v>116</v>
      </c>
      <c r="D1" s="14" t="s">
        <v>10</v>
      </c>
      <c r="E1" s="14" t="s">
        <v>9</v>
      </c>
      <c r="F1" s="14" t="s">
        <v>11</v>
      </c>
      <c r="G1" s="15" t="s">
        <v>117</v>
      </c>
      <c r="H1" s="15" t="s">
        <v>36</v>
      </c>
      <c r="I1" s="15" t="s">
        <v>39</v>
      </c>
      <c r="J1" s="14" t="s">
        <v>40</v>
      </c>
      <c r="K1" s="15" t="s">
        <v>37</v>
      </c>
      <c r="L1" s="15" t="s">
        <v>38</v>
      </c>
      <c r="M1" s="15" t="s">
        <v>29</v>
      </c>
      <c r="N1" s="12"/>
      <c r="O1" s="13"/>
      <c r="P1" s="12"/>
      <c r="Q1" s="13"/>
      <c r="R1" s="12"/>
      <c r="S1" s="13"/>
      <c r="T1" s="12"/>
      <c r="U1" s="13"/>
      <c r="V1" s="12"/>
      <c r="W1" s="13"/>
      <c r="X1" s="12"/>
      <c r="Y1" s="13"/>
    </row>
    <row r="2" spans="2:25" ht="22.5" customHeight="1">
      <c r="B2" s="1"/>
      <c r="C2" s="1"/>
      <c r="D2" s="16" t="s">
        <v>118</v>
      </c>
      <c r="E2" s="16" t="s">
        <v>119</v>
      </c>
      <c r="F2" s="16" t="s">
        <v>120</v>
      </c>
      <c r="G2" s="17" t="s">
        <v>121</v>
      </c>
      <c r="H2" s="2"/>
      <c r="L2" s="2"/>
      <c r="N2" s="9"/>
      <c r="O2" s="9"/>
      <c r="P2" s="9"/>
      <c r="Q2" s="11"/>
      <c r="R2" s="1"/>
      <c r="S2" s="1"/>
      <c r="T2" s="1"/>
      <c r="U2" s="1"/>
      <c r="V2" s="1"/>
      <c r="W2" s="1"/>
      <c r="Y2" s="1"/>
    </row>
    <row r="3" spans="2:25" ht="12.75">
      <c r="B3" s="1"/>
      <c r="C3" s="1"/>
      <c r="D3" s="1"/>
      <c r="E3" s="10"/>
      <c r="G3" s="10"/>
      <c r="H3" s="10"/>
      <c r="I3" s="1"/>
      <c r="K3" s="5"/>
      <c r="L3" s="4"/>
      <c r="M3" s="9"/>
      <c r="N3" s="9"/>
      <c r="O3" s="11"/>
      <c r="P3" s="9"/>
      <c r="Q3" s="11"/>
      <c r="R3" s="1"/>
      <c r="S3" s="1"/>
      <c r="T3" s="1"/>
      <c r="U3" s="1"/>
      <c r="V3" s="1"/>
      <c r="W3" s="1"/>
      <c r="Y3" s="1"/>
    </row>
    <row r="4" spans="1:25" ht="12.75">
      <c r="A4" s="3" t="s">
        <v>4</v>
      </c>
      <c r="B4" s="10">
        <v>13</v>
      </c>
      <c r="C4" s="10" t="s">
        <v>13</v>
      </c>
      <c r="D4" s="10">
        <v>165</v>
      </c>
      <c r="E4" s="4">
        <v>62</v>
      </c>
      <c r="F4" s="10">
        <f aca="true" t="shared" si="0" ref="F4:F39">703*D4/E4^2</f>
        <v>30.175598335067637</v>
      </c>
      <c r="G4" s="4">
        <v>8</v>
      </c>
      <c r="H4" s="4">
        <v>1</v>
      </c>
      <c r="I4" s="10">
        <v>5</v>
      </c>
      <c r="J4" s="6">
        <v>0.720138888888889</v>
      </c>
      <c r="K4" s="4">
        <v>5.4</v>
      </c>
      <c r="L4" s="9">
        <v>45</v>
      </c>
      <c r="M4" s="4">
        <v>7.4</v>
      </c>
      <c r="N4" s="9"/>
      <c r="O4" s="11"/>
      <c r="P4" s="9"/>
      <c r="Q4" s="11"/>
      <c r="R4" s="1"/>
      <c r="S4" s="1"/>
      <c r="T4" s="1"/>
      <c r="U4" s="1"/>
      <c r="V4" s="1"/>
      <c r="W4" s="1"/>
      <c r="Y4" s="1"/>
    </row>
    <row r="5" spans="1:25" ht="12.75">
      <c r="A5" s="3" t="s">
        <v>28</v>
      </c>
      <c r="B5" s="4">
        <v>14</v>
      </c>
      <c r="C5" s="4" t="s">
        <v>15</v>
      </c>
      <c r="D5" s="4">
        <v>178</v>
      </c>
      <c r="E5" s="4">
        <v>60</v>
      </c>
      <c r="F5" s="4">
        <f t="shared" si="0"/>
        <v>34.75944444444445</v>
      </c>
      <c r="G5" s="4">
        <v>3</v>
      </c>
      <c r="H5" s="4">
        <v>1</v>
      </c>
      <c r="I5" s="4">
        <v>9</v>
      </c>
      <c r="J5" s="6">
        <v>0.7083333333333334</v>
      </c>
      <c r="K5" s="4">
        <v>5.5</v>
      </c>
      <c r="L5" s="9">
        <v>45</v>
      </c>
      <c r="M5" s="4">
        <v>7.4</v>
      </c>
      <c r="N5" s="9"/>
      <c r="O5" s="11"/>
      <c r="P5" s="9"/>
      <c r="Q5" s="9"/>
      <c r="R5" s="1"/>
      <c r="S5" s="1"/>
      <c r="T5" s="1"/>
      <c r="U5" s="1"/>
      <c r="V5" s="1"/>
      <c r="W5" s="1"/>
      <c r="Y5" s="1"/>
    </row>
    <row r="6" spans="1:25" ht="12.75">
      <c r="A6" s="3" t="s">
        <v>123</v>
      </c>
      <c r="B6" s="4">
        <v>14</v>
      </c>
      <c r="C6" s="4" t="s">
        <v>15</v>
      </c>
      <c r="D6" s="4">
        <v>181</v>
      </c>
      <c r="E6" s="4">
        <v>61</v>
      </c>
      <c r="F6" s="4">
        <f t="shared" si="0"/>
        <v>34.195915076592314</v>
      </c>
      <c r="G6" s="4">
        <v>4</v>
      </c>
      <c r="H6" s="4">
        <v>1</v>
      </c>
      <c r="I6" s="4">
        <v>10</v>
      </c>
      <c r="J6" s="6">
        <v>0.6805555555555555</v>
      </c>
      <c r="K6" s="4">
        <v>5.5</v>
      </c>
      <c r="L6" s="9">
        <v>50</v>
      </c>
      <c r="M6" s="4">
        <v>7.5</v>
      </c>
      <c r="N6" s="9"/>
      <c r="O6" s="11"/>
      <c r="P6" s="9"/>
      <c r="Q6" s="9"/>
      <c r="R6" s="5"/>
      <c r="S6" s="1"/>
      <c r="T6" s="1"/>
      <c r="U6" s="1"/>
      <c r="V6" s="1"/>
      <c r="W6" s="1"/>
      <c r="Y6" s="1"/>
    </row>
    <row r="7" spans="1:25" ht="12.75">
      <c r="A7" s="3" t="s">
        <v>122</v>
      </c>
      <c r="B7" s="4">
        <v>14</v>
      </c>
      <c r="C7" s="4" t="s">
        <v>13</v>
      </c>
      <c r="D7" s="4">
        <v>205</v>
      </c>
      <c r="E7" s="4">
        <v>64</v>
      </c>
      <c r="F7" s="4">
        <f t="shared" si="0"/>
        <v>35.184326171875</v>
      </c>
      <c r="G7" s="4">
        <v>8</v>
      </c>
      <c r="H7" s="4">
        <v>2</v>
      </c>
      <c r="I7" s="4">
        <v>14</v>
      </c>
      <c r="J7" s="6">
        <v>0.65625</v>
      </c>
      <c r="K7" s="4">
        <v>5.9</v>
      </c>
      <c r="L7" s="9">
        <v>60</v>
      </c>
      <c r="M7" s="4">
        <v>7.7</v>
      </c>
      <c r="N7" s="9"/>
      <c r="O7" s="11"/>
      <c r="P7" s="9"/>
      <c r="Q7" s="11"/>
      <c r="R7" s="1"/>
      <c r="S7" s="1"/>
      <c r="T7" s="1"/>
      <c r="U7" s="1"/>
      <c r="V7" s="1"/>
      <c r="W7" s="1"/>
      <c r="Y7" s="1"/>
    </row>
    <row r="8" spans="1:25" ht="12.75">
      <c r="A8" s="3" t="s">
        <v>3</v>
      </c>
      <c r="B8" s="4">
        <v>13</v>
      </c>
      <c r="C8" s="4" t="s">
        <v>13</v>
      </c>
      <c r="D8" s="4">
        <v>180</v>
      </c>
      <c r="E8" s="4">
        <v>67</v>
      </c>
      <c r="F8" s="4">
        <f t="shared" si="0"/>
        <v>28.188906215192695</v>
      </c>
      <c r="G8" s="4">
        <v>11</v>
      </c>
      <c r="H8" s="4">
        <v>2</v>
      </c>
      <c r="I8" s="4">
        <v>17</v>
      </c>
      <c r="J8" s="6">
        <v>0.6256944444444444</v>
      </c>
      <c r="K8" s="4">
        <v>5.9</v>
      </c>
      <c r="L8" s="4">
        <v>60</v>
      </c>
      <c r="M8" s="4">
        <v>7.7</v>
      </c>
      <c r="N8" s="9"/>
      <c r="O8" s="11"/>
      <c r="P8" s="9"/>
      <c r="Q8" s="11"/>
      <c r="R8" s="1"/>
      <c r="S8" s="1"/>
      <c r="T8" s="1"/>
      <c r="U8" s="1"/>
      <c r="V8" s="1"/>
      <c r="W8" s="1"/>
      <c r="Y8" s="1"/>
    </row>
    <row r="9" spans="1:25" ht="12.75">
      <c r="A9" s="3" t="s">
        <v>27</v>
      </c>
      <c r="B9" s="4">
        <v>14</v>
      </c>
      <c r="C9" s="4" t="s">
        <v>13</v>
      </c>
      <c r="D9" s="4">
        <v>177</v>
      </c>
      <c r="E9" s="4">
        <v>66</v>
      </c>
      <c r="F9" s="4">
        <f t="shared" si="0"/>
        <v>28.56542699724518</v>
      </c>
      <c r="G9" s="4">
        <v>4</v>
      </c>
      <c r="H9" s="4">
        <v>4</v>
      </c>
      <c r="I9" s="4">
        <v>10</v>
      </c>
      <c r="J9" s="6">
        <v>0.6118055555555556</v>
      </c>
      <c r="K9" s="4">
        <v>6</v>
      </c>
      <c r="L9" s="9">
        <v>65</v>
      </c>
      <c r="M9" s="4">
        <v>7.9</v>
      </c>
      <c r="P9" s="9"/>
      <c r="Q9" s="11"/>
      <c r="R9" s="1"/>
      <c r="S9" s="1"/>
      <c r="T9" s="1"/>
      <c r="U9" s="1"/>
      <c r="V9" s="1"/>
      <c r="W9" s="1"/>
      <c r="Y9" s="1"/>
    </row>
    <row r="10" spans="1:25" ht="12.75">
      <c r="A10" s="3" t="s">
        <v>25</v>
      </c>
      <c r="B10" s="4">
        <v>13</v>
      </c>
      <c r="C10" s="4" t="s">
        <v>13</v>
      </c>
      <c r="D10" s="4">
        <v>142</v>
      </c>
      <c r="E10" s="4">
        <v>59</v>
      </c>
      <c r="F10" s="4">
        <f t="shared" si="0"/>
        <v>28.677391554151107</v>
      </c>
      <c r="G10" s="4">
        <v>7</v>
      </c>
      <c r="H10" s="4">
        <v>5</v>
      </c>
      <c r="I10" s="4">
        <v>9</v>
      </c>
      <c r="J10" s="6">
        <v>0.56875</v>
      </c>
      <c r="K10" s="4">
        <v>6.2</v>
      </c>
      <c r="L10" s="4">
        <v>65</v>
      </c>
      <c r="M10" s="4">
        <v>8.1</v>
      </c>
      <c r="P10" s="9"/>
      <c r="Q10" s="1"/>
      <c r="R10" s="1"/>
      <c r="S10" s="1"/>
      <c r="T10" s="1"/>
      <c r="U10" s="1"/>
      <c r="V10" s="1"/>
      <c r="W10" s="1"/>
      <c r="Y10" s="1"/>
    </row>
    <row r="11" spans="1:25" ht="12.75">
      <c r="A11" s="3" t="s">
        <v>8</v>
      </c>
      <c r="B11" s="4">
        <v>14</v>
      </c>
      <c r="C11" s="4" t="s">
        <v>13</v>
      </c>
      <c r="D11" s="4">
        <v>150</v>
      </c>
      <c r="E11" s="4">
        <v>68</v>
      </c>
      <c r="F11" s="4">
        <f t="shared" si="0"/>
        <v>22.80493079584775</v>
      </c>
      <c r="G11" s="4">
        <v>6</v>
      </c>
      <c r="H11" s="4">
        <v>5</v>
      </c>
      <c r="I11" s="4">
        <v>12</v>
      </c>
      <c r="J11" s="6">
        <v>0.5625</v>
      </c>
      <c r="K11" s="4">
        <v>6.2</v>
      </c>
      <c r="L11" s="4">
        <v>65</v>
      </c>
      <c r="M11" s="4">
        <v>8.7</v>
      </c>
      <c r="N11" s="9"/>
      <c r="O11" s="1"/>
      <c r="P11" s="9"/>
      <c r="Q11" s="1"/>
      <c r="R11" s="1"/>
      <c r="S11" s="1"/>
      <c r="T11" s="1"/>
      <c r="U11" s="1"/>
      <c r="V11" s="1"/>
      <c r="W11" s="1"/>
      <c r="Y11" s="1"/>
    </row>
    <row r="12" spans="1:25" ht="12.75">
      <c r="A12" s="3" t="s">
        <v>136</v>
      </c>
      <c r="B12" s="4">
        <v>13</v>
      </c>
      <c r="C12" s="4" t="s">
        <v>13</v>
      </c>
      <c r="D12" s="4">
        <v>170</v>
      </c>
      <c r="E12" s="4">
        <v>65</v>
      </c>
      <c r="F12" s="4">
        <f t="shared" si="0"/>
        <v>28.286390532544377</v>
      </c>
      <c r="G12" s="4">
        <v>4</v>
      </c>
      <c r="H12" s="4">
        <v>5</v>
      </c>
      <c r="I12" s="4">
        <v>14</v>
      </c>
      <c r="J12" s="6">
        <v>0.5416666666666666</v>
      </c>
      <c r="K12" s="9">
        <v>6.3</v>
      </c>
      <c r="L12" s="4">
        <v>65</v>
      </c>
      <c r="M12" s="4">
        <v>8.9</v>
      </c>
      <c r="N12" s="9"/>
      <c r="O12" s="1"/>
      <c r="R12" s="1"/>
      <c r="S12" s="1"/>
      <c r="T12" s="1"/>
      <c r="U12" s="1"/>
      <c r="V12" s="1"/>
      <c r="W12" s="1"/>
      <c r="Y12" s="1"/>
    </row>
    <row r="13" spans="1:25" ht="12.75">
      <c r="A13" s="3" t="s">
        <v>126</v>
      </c>
      <c r="B13" s="4">
        <v>15</v>
      </c>
      <c r="C13" s="4" t="s">
        <v>14</v>
      </c>
      <c r="D13" s="4">
        <v>118</v>
      </c>
      <c r="E13" s="4">
        <v>61</v>
      </c>
      <c r="F13" s="4">
        <f t="shared" si="0"/>
        <v>22.293469497446925</v>
      </c>
      <c r="G13" s="4">
        <v>11</v>
      </c>
      <c r="H13" s="4">
        <v>6</v>
      </c>
      <c r="I13" s="4">
        <v>19</v>
      </c>
      <c r="J13" s="6">
        <v>0.5347222222222222</v>
      </c>
      <c r="K13" s="4">
        <v>6.3</v>
      </c>
      <c r="L13" s="9">
        <v>70</v>
      </c>
      <c r="M13" s="4">
        <v>9.2</v>
      </c>
      <c r="N13" s="9"/>
      <c r="O13" s="1"/>
      <c r="R13" s="1"/>
      <c r="S13" s="1"/>
      <c r="T13" s="1"/>
      <c r="U13" s="1"/>
      <c r="V13" s="1"/>
      <c r="W13" s="1"/>
      <c r="Y13" s="1"/>
    </row>
    <row r="14" spans="1:25" ht="12.75">
      <c r="A14" s="3" t="s">
        <v>133</v>
      </c>
      <c r="B14" s="4">
        <v>13</v>
      </c>
      <c r="C14" s="4" t="s">
        <v>14</v>
      </c>
      <c r="D14" s="4">
        <v>118</v>
      </c>
      <c r="E14" s="4">
        <v>60</v>
      </c>
      <c r="F14" s="4">
        <f t="shared" si="0"/>
        <v>23.04277777777778</v>
      </c>
      <c r="G14" s="4">
        <v>8</v>
      </c>
      <c r="H14" s="4">
        <v>7</v>
      </c>
      <c r="I14" s="4">
        <v>10</v>
      </c>
      <c r="J14" s="6">
        <v>0.5048611111111111</v>
      </c>
      <c r="K14" s="4">
        <v>6.3</v>
      </c>
      <c r="L14" s="4">
        <v>70</v>
      </c>
      <c r="M14" s="4">
        <v>9.3</v>
      </c>
      <c r="N14" s="9"/>
      <c r="O14" s="1"/>
      <c r="P14" s="9"/>
      <c r="Q14" s="9"/>
      <c r="S14" s="1"/>
      <c r="T14" s="1"/>
      <c r="U14" s="1"/>
      <c r="V14" s="1"/>
      <c r="W14" s="1"/>
      <c r="Y14" s="1"/>
    </row>
    <row r="15" spans="1:25" ht="12.75">
      <c r="A15" s="3" t="s">
        <v>21</v>
      </c>
      <c r="B15" s="4">
        <v>14</v>
      </c>
      <c r="C15" s="4" t="s">
        <v>14</v>
      </c>
      <c r="D15" s="4">
        <v>105</v>
      </c>
      <c r="E15" s="4">
        <v>59</v>
      </c>
      <c r="F15" s="4">
        <f t="shared" si="0"/>
        <v>21.205113473139903</v>
      </c>
      <c r="G15" s="4">
        <v>10</v>
      </c>
      <c r="H15" s="4">
        <v>7</v>
      </c>
      <c r="I15" s="4">
        <v>15</v>
      </c>
      <c r="J15" s="6">
        <v>0.5013888888888889</v>
      </c>
      <c r="K15" s="4">
        <v>6.4</v>
      </c>
      <c r="L15" s="4">
        <v>70</v>
      </c>
      <c r="M15" s="4">
        <v>9.5</v>
      </c>
      <c r="N15" s="9"/>
      <c r="O15" s="1"/>
      <c r="P15" s="1"/>
      <c r="Q15" s="1"/>
      <c r="V15" s="1"/>
      <c r="W15" s="1"/>
      <c r="Y15" s="1"/>
    </row>
    <row r="16" spans="1:25" ht="12.75">
      <c r="A16" s="3" t="s">
        <v>1</v>
      </c>
      <c r="B16" s="4">
        <v>12</v>
      </c>
      <c r="C16" s="4" t="s">
        <v>13</v>
      </c>
      <c r="D16" s="4">
        <v>164</v>
      </c>
      <c r="E16" s="4">
        <v>66</v>
      </c>
      <c r="F16" s="4">
        <f t="shared" si="0"/>
        <v>26.467401285583104</v>
      </c>
      <c r="G16" s="4">
        <v>10</v>
      </c>
      <c r="H16" s="4">
        <v>8</v>
      </c>
      <c r="I16" s="4">
        <v>10</v>
      </c>
      <c r="J16" s="6">
        <v>0.5006944444444444</v>
      </c>
      <c r="K16" s="4">
        <v>6.5</v>
      </c>
      <c r="L16" s="4">
        <v>70</v>
      </c>
      <c r="M16" s="4">
        <v>9.6</v>
      </c>
      <c r="N16" s="11"/>
      <c r="O16" s="1"/>
      <c r="P16" s="9"/>
      <c r="Q16" s="9"/>
      <c r="R16" s="1"/>
      <c r="Y16" s="1"/>
    </row>
    <row r="17" spans="1:14" ht="12.75">
      <c r="A17" s="3" t="s">
        <v>6</v>
      </c>
      <c r="B17" s="4">
        <v>14</v>
      </c>
      <c r="C17" s="4" t="s">
        <v>15</v>
      </c>
      <c r="D17" s="4">
        <v>146</v>
      </c>
      <c r="E17" s="4">
        <v>62</v>
      </c>
      <c r="F17" s="4">
        <f t="shared" si="0"/>
        <v>26.700832466181062</v>
      </c>
      <c r="G17" s="4">
        <v>11</v>
      </c>
      <c r="H17" s="4">
        <v>9</v>
      </c>
      <c r="I17" s="4">
        <v>26</v>
      </c>
      <c r="J17" s="6">
        <v>0.5</v>
      </c>
      <c r="K17" s="4">
        <v>6.6</v>
      </c>
      <c r="L17" s="4">
        <v>70</v>
      </c>
      <c r="M17" s="4">
        <v>9.7</v>
      </c>
      <c r="N17" s="7"/>
    </row>
    <row r="18" spans="1:14" ht="12.75">
      <c r="A18" s="3" t="s">
        <v>125</v>
      </c>
      <c r="B18" s="4">
        <v>15</v>
      </c>
      <c r="C18" s="4" t="s">
        <v>16</v>
      </c>
      <c r="D18" s="4">
        <v>130</v>
      </c>
      <c r="E18" s="4">
        <v>67</v>
      </c>
      <c r="F18" s="4">
        <f t="shared" si="0"/>
        <v>20.35865448875028</v>
      </c>
      <c r="G18" s="4">
        <v>12</v>
      </c>
      <c r="H18" s="4">
        <v>9</v>
      </c>
      <c r="I18" s="4">
        <v>37</v>
      </c>
      <c r="J18" s="6">
        <v>0.4993055555555555</v>
      </c>
      <c r="K18" s="4">
        <v>6.7</v>
      </c>
      <c r="L18" s="4">
        <v>70</v>
      </c>
      <c r="M18" s="4">
        <v>9.8</v>
      </c>
      <c r="N18" s="7"/>
    </row>
    <row r="19" spans="1:16" ht="12.75">
      <c r="A19" s="3" t="s">
        <v>124</v>
      </c>
      <c r="B19" s="4">
        <v>14</v>
      </c>
      <c r="C19" s="4" t="s">
        <v>16</v>
      </c>
      <c r="D19" s="4">
        <v>163</v>
      </c>
      <c r="E19" s="4">
        <v>65</v>
      </c>
      <c r="F19" s="4">
        <f t="shared" si="0"/>
        <v>27.12165680473373</v>
      </c>
      <c r="G19" s="4">
        <v>12</v>
      </c>
      <c r="H19" s="4">
        <v>10</v>
      </c>
      <c r="I19" s="4">
        <v>12</v>
      </c>
      <c r="J19" s="6">
        <v>0.49652777777777773</v>
      </c>
      <c r="K19" s="4">
        <v>6.7</v>
      </c>
      <c r="L19" s="4">
        <v>70</v>
      </c>
      <c r="M19" s="4">
        <v>9.9</v>
      </c>
      <c r="N19" s="7"/>
      <c r="P19" s="8"/>
    </row>
    <row r="20" spans="1:14" ht="12.75">
      <c r="A20" s="3" t="s">
        <v>5</v>
      </c>
      <c r="B20" s="4">
        <v>14</v>
      </c>
      <c r="C20" s="4" t="s">
        <v>15</v>
      </c>
      <c r="D20" s="4">
        <v>105</v>
      </c>
      <c r="E20" s="4">
        <v>60</v>
      </c>
      <c r="F20" s="4">
        <f t="shared" si="0"/>
        <v>20.504166666666666</v>
      </c>
      <c r="G20" s="4">
        <v>11</v>
      </c>
      <c r="H20" s="4">
        <v>10</v>
      </c>
      <c r="I20" s="4">
        <v>22</v>
      </c>
      <c r="J20" s="6">
        <v>0.4930555555555556</v>
      </c>
      <c r="K20" s="4">
        <v>6.7</v>
      </c>
      <c r="L20" s="4">
        <v>70</v>
      </c>
      <c r="M20" s="4">
        <v>9.9</v>
      </c>
      <c r="N20" s="7"/>
    </row>
    <row r="21" spans="1:17" ht="12.75">
      <c r="A21" s="3" t="s">
        <v>128</v>
      </c>
      <c r="B21" s="4">
        <v>12</v>
      </c>
      <c r="C21" s="4" t="s">
        <v>15</v>
      </c>
      <c r="D21" s="4">
        <v>137</v>
      </c>
      <c r="E21" s="4">
        <v>61</v>
      </c>
      <c r="F21" s="4">
        <f t="shared" si="0"/>
        <v>25.883095941951087</v>
      </c>
      <c r="G21" s="4">
        <v>11</v>
      </c>
      <c r="H21" s="4">
        <v>11</v>
      </c>
      <c r="I21" s="4">
        <v>8</v>
      </c>
      <c r="J21" s="6">
        <v>0.4888888888888889</v>
      </c>
      <c r="K21" s="4">
        <v>6.8</v>
      </c>
      <c r="L21" s="9">
        <v>75</v>
      </c>
      <c r="M21" s="4">
        <v>10.1</v>
      </c>
      <c r="N21" s="18"/>
      <c r="O21" s="4"/>
      <c r="P21" s="9"/>
      <c r="Q21" s="1"/>
    </row>
    <row r="22" spans="1:16" ht="12.75">
      <c r="A22" s="3" t="s">
        <v>26</v>
      </c>
      <c r="B22" s="4">
        <v>13</v>
      </c>
      <c r="C22" s="4" t="s">
        <v>15</v>
      </c>
      <c r="D22" s="4">
        <v>131</v>
      </c>
      <c r="E22" s="4">
        <v>58</v>
      </c>
      <c r="F22" s="4">
        <f t="shared" si="0"/>
        <v>27.37604042806183</v>
      </c>
      <c r="G22" s="4">
        <v>9</v>
      </c>
      <c r="H22" s="4">
        <v>11</v>
      </c>
      <c r="I22" s="4">
        <v>13</v>
      </c>
      <c r="J22" s="6">
        <v>0.4701388888888889</v>
      </c>
      <c r="K22" s="4">
        <v>6.8</v>
      </c>
      <c r="L22" s="4">
        <v>75</v>
      </c>
      <c r="M22" s="4">
        <v>10.2</v>
      </c>
      <c r="N22" s="7"/>
      <c r="P22" s="8"/>
    </row>
    <row r="23" spans="1:14" ht="12.75">
      <c r="A23" s="3" t="s">
        <v>19</v>
      </c>
      <c r="B23" s="4">
        <v>13</v>
      </c>
      <c r="C23" s="4" t="s">
        <v>13</v>
      </c>
      <c r="D23" s="4">
        <v>100</v>
      </c>
      <c r="E23" s="4">
        <v>63</v>
      </c>
      <c r="F23" s="4">
        <f t="shared" si="0"/>
        <v>17.712270093222475</v>
      </c>
      <c r="G23" s="4">
        <v>12</v>
      </c>
      <c r="H23" s="4">
        <v>11</v>
      </c>
      <c r="I23" s="4">
        <v>38</v>
      </c>
      <c r="J23" s="6">
        <v>0.43263888888888885</v>
      </c>
      <c r="K23" s="9">
        <v>6.9</v>
      </c>
      <c r="L23" s="4">
        <v>75</v>
      </c>
      <c r="M23" s="4">
        <v>10.2</v>
      </c>
      <c r="N23" s="7"/>
    </row>
    <row r="24" spans="1:17" ht="12.75">
      <c r="A24" s="3" t="s">
        <v>24</v>
      </c>
      <c r="B24" s="4">
        <v>15</v>
      </c>
      <c r="C24" s="4" t="s">
        <v>13</v>
      </c>
      <c r="D24" s="4">
        <v>145</v>
      </c>
      <c r="E24" s="4">
        <v>63</v>
      </c>
      <c r="F24" s="4">
        <f t="shared" si="0"/>
        <v>25.68279163517259</v>
      </c>
      <c r="G24" s="4">
        <v>6</v>
      </c>
      <c r="H24" s="4">
        <v>12</v>
      </c>
      <c r="I24" s="4">
        <v>11</v>
      </c>
      <c r="J24" s="6">
        <v>0.425</v>
      </c>
      <c r="K24" s="4">
        <v>6.9</v>
      </c>
      <c r="L24" s="4">
        <v>75</v>
      </c>
      <c r="M24" s="4">
        <v>10.7</v>
      </c>
      <c r="N24" s="3"/>
      <c r="P24" s="9"/>
      <c r="Q24" s="9"/>
    </row>
    <row r="25" spans="1:14" ht="12.75">
      <c r="A25" s="3" t="s">
        <v>22</v>
      </c>
      <c r="B25" s="4">
        <v>14</v>
      </c>
      <c r="C25" s="4" t="s">
        <v>15</v>
      </c>
      <c r="D25" s="4">
        <v>111</v>
      </c>
      <c r="E25" s="4">
        <v>62</v>
      </c>
      <c r="F25" s="4">
        <f t="shared" si="0"/>
        <v>20.299947970863684</v>
      </c>
      <c r="G25" s="4">
        <v>12</v>
      </c>
      <c r="H25" s="4">
        <v>12</v>
      </c>
      <c r="I25" s="4">
        <v>22</v>
      </c>
      <c r="J25" s="6">
        <v>0.4131944444444444</v>
      </c>
      <c r="K25" s="4">
        <v>6.9</v>
      </c>
      <c r="L25" s="4">
        <v>75</v>
      </c>
      <c r="M25" s="4">
        <v>11.1</v>
      </c>
      <c r="N25" s="3"/>
    </row>
    <row r="26" spans="1:14" ht="12.75">
      <c r="A26" s="3" t="s">
        <v>132</v>
      </c>
      <c r="B26" s="4">
        <v>13</v>
      </c>
      <c r="C26" s="4" t="s">
        <v>15</v>
      </c>
      <c r="D26" s="4">
        <v>130</v>
      </c>
      <c r="E26" s="4">
        <v>64</v>
      </c>
      <c r="F26" s="4">
        <f t="shared" si="0"/>
        <v>22.31201171875</v>
      </c>
      <c r="G26" s="4">
        <v>9</v>
      </c>
      <c r="H26" s="4">
        <v>12</v>
      </c>
      <c r="I26" s="4">
        <v>24</v>
      </c>
      <c r="J26" s="6">
        <v>0.40902777777777777</v>
      </c>
      <c r="K26" s="4">
        <v>6.9</v>
      </c>
      <c r="L26" s="4">
        <v>75</v>
      </c>
      <c r="M26" s="4">
        <v>11.3</v>
      </c>
      <c r="N26" s="3"/>
    </row>
    <row r="27" spans="1:14" ht="12.75">
      <c r="A27" s="3" t="s">
        <v>127</v>
      </c>
      <c r="B27" s="4">
        <v>15</v>
      </c>
      <c r="C27" s="4" t="s">
        <v>15</v>
      </c>
      <c r="D27" s="4">
        <v>122</v>
      </c>
      <c r="E27" s="4">
        <v>64</v>
      </c>
      <c r="F27" s="4">
        <f t="shared" si="0"/>
        <v>20.93896484375</v>
      </c>
      <c r="G27" s="4">
        <v>12</v>
      </c>
      <c r="H27" s="4">
        <v>17</v>
      </c>
      <c r="I27" s="4">
        <v>20</v>
      </c>
      <c r="J27" s="6">
        <v>0.40902777777777777</v>
      </c>
      <c r="K27" s="4">
        <v>6.9</v>
      </c>
      <c r="L27" s="4">
        <v>80</v>
      </c>
      <c r="M27" s="9">
        <v>11.9</v>
      </c>
      <c r="N27" s="3"/>
    </row>
    <row r="28" spans="1:14" ht="12.75">
      <c r="A28" s="3" t="s">
        <v>0</v>
      </c>
      <c r="B28" s="4">
        <v>14</v>
      </c>
      <c r="C28" s="4" t="s">
        <v>17</v>
      </c>
      <c r="D28" s="4">
        <v>118</v>
      </c>
      <c r="E28" s="4">
        <v>63</v>
      </c>
      <c r="F28" s="4">
        <f t="shared" si="0"/>
        <v>20.90047871000252</v>
      </c>
      <c r="G28" s="4">
        <v>7</v>
      </c>
      <c r="H28" s="4">
        <v>17</v>
      </c>
      <c r="I28" s="4">
        <v>22</v>
      </c>
      <c r="J28" s="6">
        <v>0.3833333333333333</v>
      </c>
      <c r="K28" s="4">
        <v>7</v>
      </c>
      <c r="L28" s="4">
        <v>80</v>
      </c>
      <c r="M28" s="4">
        <v>11.9</v>
      </c>
      <c r="N28" s="3"/>
    </row>
    <row r="29" spans="1:14" ht="12.75">
      <c r="A29" s="3" t="s">
        <v>20</v>
      </c>
      <c r="B29" s="4">
        <v>13</v>
      </c>
      <c r="C29" s="4" t="s">
        <v>14</v>
      </c>
      <c r="D29" s="4">
        <v>96</v>
      </c>
      <c r="E29" s="4">
        <v>60</v>
      </c>
      <c r="F29" s="4">
        <f t="shared" si="0"/>
        <v>18.746666666666666</v>
      </c>
      <c r="G29" s="4">
        <v>12</v>
      </c>
      <c r="H29" s="4">
        <v>19</v>
      </c>
      <c r="I29" s="4">
        <v>28</v>
      </c>
      <c r="J29" s="6">
        <v>0.3756944444444445</v>
      </c>
      <c r="K29" s="4">
        <v>7</v>
      </c>
      <c r="L29" s="4">
        <v>80</v>
      </c>
      <c r="M29" s="9">
        <v>12.1</v>
      </c>
      <c r="N29" s="3"/>
    </row>
    <row r="30" spans="1:14" ht="12.75">
      <c r="A30" s="3" t="s">
        <v>135</v>
      </c>
      <c r="B30" s="4">
        <v>13</v>
      </c>
      <c r="C30" s="4" t="s">
        <v>13</v>
      </c>
      <c r="D30" s="4">
        <v>90</v>
      </c>
      <c r="E30" s="4">
        <v>59</v>
      </c>
      <c r="F30" s="4">
        <f t="shared" si="0"/>
        <v>18.17581154840563</v>
      </c>
      <c r="G30" s="4">
        <v>12</v>
      </c>
      <c r="H30" s="4">
        <v>19</v>
      </c>
      <c r="I30" s="4">
        <v>38</v>
      </c>
      <c r="J30" s="6">
        <v>0.34861111111111115</v>
      </c>
      <c r="K30" s="4">
        <v>7</v>
      </c>
      <c r="L30" s="4">
        <v>85</v>
      </c>
      <c r="M30" s="4">
        <v>12.1</v>
      </c>
      <c r="N30" s="3"/>
    </row>
    <row r="31" spans="1:14" ht="12.75">
      <c r="A31" s="3" t="s">
        <v>7</v>
      </c>
      <c r="B31" s="4">
        <v>12</v>
      </c>
      <c r="C31" s="4" t="s">
        <v>13</v>
      </c>
      <c r="D31" s="4">
        <v>113</v>
      </c>
      <c r="E31" s="4">
        <v>63</v>
      </c>
      <c r="F31" s="4">
        <f t="shared" si="0"/>
        <v>20.014865205341398</v>
      </c>
      <c r="G31" s="4">
        <v>12</v>
      </c>
      <c r="H31" s="4">
        <v>20</v>
      </c>
      <c r="I31" s="4">
        <v>33</v>
      </c>
      <c r="J31" s="6">
        <v>0.34791666666666665</v>
      </c>
      <c r="K31" s="4">
        <v>7.1</v>
      </c>
      <c r="L31" s="4">
        <v>85</v>
      </c>
      <c r="M31" s="4">
        <v>12.3</v>
      </c>
      <c r="N31" s="3"/>
    </row>
    <row r="32" spans="1:14" ht="12.75">
      <c r="A32" s="3" t="s">
        <v>131</v>
      </c>
      <c r="B32" s="4">
        <v>13</v>
      </c>
      <c r="C32" s="4" t="s">
        <v>13</v>
      </c>
      <c r="D32" s="4">
        <v>122</v>
      </c>
      <c r="E32" s="4">
        <v>65</v>
      </c>
      <c r="F32" s="4">
        <f t="shared" si="0"/>
        <v>20.2996449704142</v>
      </c>
      <c r="G32" s="4">
        <v>11</v>
      </c>
      <c r="H32" s="4">
        <v>21</v>
      </c>
      <c r="I32" s="4">
        <v>28</v>
      </c>
      <c r="J32" s="6">
        <v>0.34097222222222223</v>
      </c>
      <c r="K32" s="9">
        <v>7.4</v>
      </c>
      <c r="L32" s="4">
        <v>90</v>
      </c>
      <c r="M32" s="4">
        <v>12.6</v>
      </c>
      <c r="N32" s="3"/>
    </row>
    <row r="33" spans="1:14" ht="12.75">
      <c r="A33" s="3" t="s">
        <v>134</v>
      </c>
      <c r="B33" s="4">
        <v>13</v>
      </c>
      <c r="C33" s="4" t="s">
        <v>13</v>
      </c>
      <c r="D33" s="4">
        <v>111</v>
      </c>
      <c r="E33" s="4">
        <v>64</v>
      </c>
      <c r="F33" s="4">
        <f t="shared" si="0"/>
        <v>19.051025390625</v>
      </c>
      <c r="G33" s="4">
        <v>12</v>
      </c>
      <c r="H33" s="4">
        <v>21</v>
      </c>
      <c r="I33" s="4">
        <v>38</v>
      </c>
      <c r="J33" s="6">
        <v>0.3340277777777778</v>
      </c>
      <c r="K33" s="4">
        <v>7.4</v>
      </c>
      <c r="L33" s="4">
        <v>90</v>
      </c>
      <c r="M33" s="9">
        <v>12.9</v>
      </c>
      <c r="N33" s="3"/>
    </row>
    <row r="34" spans="1:14" ht="12.75">
      <c r="A34" s="3" t="s">
        <v>130</v>
      </c>
      <c r="B34" s="4">
        <v>12</v>
      </c>
      <c r="C34" s="4" t="s">
        <v>13</v>
      </c>
      <c r="D34" s="4">
        <v>107</v>
      </c>
      <c r="E34" s="4">
        <v>63</v>
      </c>
      <c r="F34" s="4">
        <f t="shared" si="0"/>
        <v>18.952128999748048</v>
      </c>
      <c r="G34" s="4">
        <v>12</v>
      </c>
      <c r="H34" s="4">
        <v>25</v>
      </c>
      <c r="I34" s="4">
        <v>21</v>
      </c>
      <c r="J34" s="6">
        <v>0.32083333333333336</v>
      </c>
      <c r="K34" s="4">
        <v>7.5</v>
      </c>
      <c r="L34" s="4">
        <v>90</v>
      </c>
      <c r="M34" s="4">
        <v>12.9</v>
      </c>
      <c r="N34" s="3"/>
    </row>
    <row r="35" spans="1:14" ht="12.75">
      <c r="A35" s="3" t="s">
        <v>18</v>
      </c>
      <c r="B35" s="4">
        <v>13</v>
      </c>
      <c r="C35" s="4" t="s">
        <v>12</v>
      </c>
      <c r="D35" s="4">
        <v>109</v>
      </c>
      <c r="E35" s="4">
        <v>57</v>
      </c>
      <c r="F35" s="4">
        <f t="shared" si="0"/>
        <v>23.584795321637426</v>
      </c>
      <c r="G35" s="4">
        <v>12</v>
      </c>
      <c r="H35" s="4">
        <v>25</v>
      </c>
      <c r="I35" s="4">
        <v>40</v>
      </c>
      <c r="J35" s="6">
        <v>0.3034722222222222</v>
      </c>
      <c r="K35" s="4">
        <v>7.7</v>
      </c>
      <c r="L35" s="4">
        <v>90</v>
      </c>
      <c r="M35" s="9">
        <v>13</v>
      </c>
      <c r="N35" s="3"/>
    </row>
    <row r="36" spans="1:14" ht="12.75">
      <c r="A36" s="3" t="s">
        <v>23</v>
      </c>
      <c r="B36" s="4">
        <v>13</v>
      </c>
      <c r="C36" s="4" t="s">
        <v>15</v>
      </c>
      <c r="D36" s="4">
        <v>115</v>
      </c>
      <c r="E36" s="4">
        <v>65</v>
      </c>
      <c r="F36" s="4">
        <f t="shared" si="0"/>
        <v>19.13491124260355</v>
      </c>
      <c r="G36" s="4">
        <v>12</v>
      </c>
      <c r="H36" s="4">
        <v>27</v>
      </c>
      <c r="I36" s="4">
        <v>39</v>
      </c>
      <c r="J36" s="6">
        <v>0.2916666666666667</v>
      </c>
      <c r="K36" s="9">
        <v>7.9</v>
      </c>
      <c r="L36" s="4">
        <v>100</v>
      </c>
      <c r="M36" s="4">
        <v>13.1</v>
      </c>
      <c r="N36" s="3"/>
    </row>
    <row r="37" spans="1:14" ht="12.75">
      <c r="A37" s="3" t="s">
        <v>137</v>
      </c>
      <c r="B37" s="4">
        <v>14</v>
      </c>
      <c r="C37" s="4" t="s">
        <v>15</v>
      </c>
      <c r="D37" s="4">
        <v>99</v>
      </c>
      <c r="E37" s="4">
        <v>61</v>
      </c>
      <c r="F37" s="4">
        <f t="shared" si="0"/>
        <v>18.70384305294276</v>
      </c>
      <c r="G37" s="4">
        <v>12</v>
      </c>
      <c r="H37" s="4">
        <v>30</v>
      </c>
      <c r="I37" s="4">
        <v>40</v>
      </c>
      <c r="J37" s="6">
        <v>0.2902777777777778</v>
      </c>
      <c r="K37" s="4">
        <v>8.1</v>
      </c>
      <c r="L37" s="4">
        <v>105</v>
      </c>
      <c r="M37" s="9">
        <v>13.9</v>
      </c>
      <c r="N37" s="3"/>
    </row>
    <row r="38" spans="1:14" ht="12.75">
      <c r="A38" s="3" t="s">
        <v>129</v>
      </c>
      <c r="B38" s="4">
        <v>12</v>
      </c>
      <c r="C38" s="4" t="s">
        <v>13</v>
      </c>
      <c r="D38" s="4">
        <v>93</v>
      </c>
      <c r="E38" s="4">
        <v>59</v>
      </c>
      <c r="F38" s="4">
        <f t="shared" si="0"/>
        <v>18.781671933352484</v>
      </c>
      <c r="G38" s="4">
        <v>12</v>
      </c>
      <c r="H38" s="4">
        <v>30</v>
      </c>
      <c r="I38" s="4">
        <v>45</v>
      </c>
      <c r="J38" s="6">
        <v>0.2611111111111111</v>
      </c>
      <c r="K38" s="9">
        <v>8.5</v>
      </c>
      <c r="L38" s="4">
        <v>105</v>
      </c>
      <c r="M38" s="9">
        <v>14.1</v>
      </c>
      <c r="N38" s="3"/>
    </row>
    <row r="39" spans="1:14" ht="12.75">
      <c r="A39" s="3" t="s">
        <v>2</v>
      </c>
      <c r="B39" s="4">
        <v>13</v>
      </c>
      <c r="C39" s="4" t="s">
        <v>14</v>
      </c>
      <c r="D39" s="4">
        <v>89</v>
      </c>
      <c r="E39" s="1">
        <v>58</v>
      </c>
      <c r="F39" s="4">
        <f t="shared" si="0"/>
        <v>18.59898929845422</v>
      </c>
      <c r="G39" s="1">
        <v>12</v>
      </c>
      <c r="H39" s="1">
        <v>35</v>
      </c>
      <c r="I39" s="4">
        <v>50</v>
      </c>
      <c r="J39" s="6">
        <v>0.25</v>
      </c>
      <c r="K39" s="9">
        <v>8.9</v>
      </c>
      <c r="L39" s="4">
        <v>110</v>
      </c>
      <c r="M39" s="9">
        <v>14.1</v>
      </c>
      <c r="N39" s="3"/>
    </row>
    <row r="40" spans="2:13" ht="12.75">
      <c r="B40" s="1"/>
      <c r="C40" s="1"/>
      <c r="D40" s="1"/>
      <c r="F40" s="1" t="s">
        <v>69</v>
      </c>
      <c r="G40">
        <f aca="true" t="shared" si="1" ref="G40:M40">MODE(G4:G39)</f>
        <v>12</v>
      </c>
      <c r="H40">
        <f t="shared" si="1"/>
        <v>1</v>
      </c>
      <c r="I40">
        <f t="shared" si="1"/>
        <v>10</v>
      </c>
      <c r="J40" s="22">
        <f t="shared" si="1"/>
        <v>0.40902777777777777</v>
      </c>
      <c r="K40">
        <f t="shared" si="1"/>
        <v>6.9</v>
      </c>
      <c r="L40">
        <f t="shared" si="1"/>
        <v>70</v>
      </c>
      <c r="M40">
        <f t="shared" si="1"/>
        <v>7.4</v>
      </c>
    </row>
    <row r="41" spans="3:13" ht="12.75">
      <c r="C41" s="4"/>
      <c r="F41" s="1" t="s">
        <v>70</v>
      </c>
      <c r="G41">
        <f>MEDIAN(G4:G39)</f>
        <v>11</v>
      </c>
      <c r="H41">
        <f aca="true" t="shared" si="2" ref="H41:M41">MEDIAN(H4:H39)</f>
        <v>11</v>
      </c>
      <c r="I41">
        <f t="shared" si="2"/>
        <v>20.5</v>
      </c>
      <c r="J41" s="22">
        <f t="shared" si="2"/>
        <v>0.4795138888888889</v>
      </c>
      <c r="K41">
        <f t="shared" si="2"/>
        <v>6.8</v>
      </c>
      <c r="L41">
        <f t="shared" si="2"/>
        <v>75</v>
      </c>
      <c r="M41">
        <f t="shared" si="2"/>
        <v>10.149999999999999</v>
      </c>
    </row>
    <row r="42" spans="3:13" ht="12.75">
      <c r="C42" s="4"/>
      <c r="F42" s="1" t="s">
        <v>71</v>
      </c>
      <c r="G42">
        <f>AVERAGE(G4:G39)</f>
        <v>9.694444444444445</v>
      </c>
      <c r="H42">
        <f aca="true" t="shared" si="3" ref="H42:M42">AVERAGE(H4:H39)</f>
        <v>12.972222222222221</v>
      </c>
      <c r="I42">
        <f t="shared" si="3"/>
        <v>22.47222222222222</v>
      </c>
      <c r="J42" s="22">
        <f t="shared" si="3"/>
        <v>0.46116898148148144</v>
      </c>
      <c r="K42">
        <f t="shared" si="3"/>
        <v>6.7972222222222225</v>
      </c>
      <c r="L42">
        <f t="shared" si="3"/>
        <v>75.55555555555556</v>
      </c>
      <c r="M42">
        <f t="shared" si="3"/>
        <v>10.519444444444446</v>
      </c>
    </row>
    <row r="43" spans="2:13" ht="48">
      <c r="B43" s="1"/>
      <c r="C43" s="4"/>
      <c r="D43" s="1"/>
      <c r="E43" s="1"/>
      <c r="F43" s="23" t="s">
        <v>72</v>
      </c>
      <c r="G43" s="1">
        <f>STDEVP(G4:G39)</f>
        <v>2.8069303562239227</v>
      </c>
      <c r="H43" s="1">
        <f aca="true" t="shared" si="4" ref="H43:M43">STDEVP(H4:H39)</f>
        <v>9.105816551069344</v>
      </c>
      <c r="I43" s="1">
        <f t="shared" si="4"/>
        <v>12.32090840606395</v>
      </c>
      <c r="J43" s="25">
        <f t="shared" si="4"/>
        <v>0.1264303637984869</v>
      </c>
      <c r="K43" s="1">
        <f t="shared" si="4"/>
        <v>0.7794179135422856</v>
      </c>
      <c r="L43" s="1">
        <f t="shared" si="4"/>
        <v>15.17388920416407</v>
      </c>
      <c r="M43" s="1">
        <f t="shared" si="4"/>
        <v>2.0349473709334878</v>
      </c>
    </row>
    <row r="44" spans="3:6" ht="12.75" customHeight="1">
      <c r="C44" s="4"/>
      <c r="F44" s="24"/>
    </row>
    <row r="45" spans="3:10" ht="12.75" customHeight="1">
      <c r="C45" s="28" t="s">
        <v>74</v>
      </c>
      <c r="D45" s="28"/>
      <c r="E45" s="28"/>
      <c r="F45" s="28"/>
      <c r="G45" s="28"/>
      <c r="H45" s="27">
        <f>CORREL(H4:H39,L4:L39)</f>
        <v>0.9671123483786328</v>
      </c>
      <c r="I45" s="27"/>
      <c r="J45" s="27"/>
    </row>
    <row r="46" spans="3:10" ht="12.75">
      <c r="C46" s="28" t="s">
        <v>73</v>
      </c>
      <c r="D46" s="28"/>
      <c r="E46" s="28"/>
      <c r="F46" s="28"/>
      <c r="G46" s="28"/>
      <c r="H46" s="27">
        <f>CORREL(K4:K39,M4:M39)</f>
        <v>0.9510192670180229</v>
      </c>
      <c r="I46" s="27"/>
      <c r="J46" s="27"/>
    </row>
    <row r="47" spans="3:10" ht="12.75">
      <c r="C47" s="26" t="s">
        <v>75</v>
      </c>
      <c r="D47" s="27"/>
      <c r="E47" s="27"/>
      <c r="F47" s="27"/>
      <c r="G47" s="27"/>
      <c r="H47" s="27">
        <f>CORREL(F4:F39,J4:J39)</f>
        <v>0.8416029115470276</v>
      </c>
      <c r="I47" s="27"/>
      <c r="J47" s="27"/>
    </row>
    <row r="48" spans="3:10" ht="12.75">
      <c r="C48" s="26" t="s">
        <v>76</v>
      </c>
      <c r="D48" s="27"/>
      <c r="E48" s="27"/>
      <c r="F48" s="27"/>
      <c r="G48" s="27"/>
      <c r="H48" s="27">
        <f>CORREL(H4:H39,I4:I39)</f>
        <v>0.818902277665022</v>
      </c>
      <c r="I48" s="27"/>
      <c r="J48" s="27"/>
    </row>
    <row r="49" ht="12.75">
      <c r="C49" s="4"/>
    </row>
    <row r="50" ht="12.75">
      <c r="C50" s="4"/>
    </row>
    <row r="51" ht="12.75">
      <c r="C51" s="4"/>
    </row>
    <row r="52" ht="12.75">
      <c r="C52" s="4"/>
    </row>
    <row r="53" ht="12.75">
      <c r="C53" s="4"/>
    </row>
    <row r="54" ht="12.75">
      <c r="C54" s="4"/>
    </row>
    <row r="55" ht="12.75">
      <c r="C55" s="4"/>
    </row>
    <row r="56" ht="12.75">
      <c r="C56" s="4"/>
    </row>
    <row r="78" spans="1:12" ht="21.75">
      <c r="A78" s="12" t="s">
        <v>109</v>
      </c>
      <c r="B78" s="13" t="s">
        <v>110</v>
      </c>
      <c r="C78" s="13" t="s">
        <v>77</v>
      </c>
      <c r="D78" s="13" t="s">
        <v>111</v>
      </c>
      <c r="E78" s="13" t="s">
        <v>109</v>
      </c>
      <c r="F78" s="13" t="s">
        <v>112</v>
      </c>
      <c r="G78" s="13" t="s">
        <v>109</v>
      </c>
      <c r="H78" s="13" t="s">
        <v>114</v>
      </c>
      <c r="I78" s="13" t="s">
        <v>109</v>
      </c>
      <c r="J78" s="13" t="s">
        <v>113</v>
      </c>
      <c r="K78" s="13" t="s">
        <v>109</v>
      </c>
      <c r="L78" s="13" t="s">
        <v>29</v>
      </c>
    </row>
    <row r="79" spans="1:12" ht="12.75">
      <c r="A79" s="9" t="s">
        <v>34</v>
      </c>
      <c r="B79" s="9">
        <v>9</v>
      </c>
      <c r="C79" s="9" t="s">
        <v>45</v>
      </c>
      <c r="D79" s="11">
        <v>1</v>
      </c>
      <c r="E79" s="19" t="s">
        <v>47</v>
      </c>
      <c r="F79" s="1">
        <v>4</v>
      </c>
      <c r="G79" s="1" t="s">
        <v>94</v>
      </c>
      <c r="H79" s="1">
        <v>3</v>
      </c>
      <c r="I79" s="1" t="s">
        <v>108</v>
      </c>
      <c r="J79" s="1">
        <v>2</v>
      </c>
      <c r="K79" s="21" t="s">
        <v>54</v>
      </c>
      <c r="L79" s="1">
        <v>2</v>
      </c>
    </row>
    <row r="80" spans="1:12" ht="12.75">
      <c r="A80" s="9" t="s">
        <v>44</v>
      </c>
      <c r="B80" s="11">
        <v>8</v>
      </c>
      <c r="C80" s="9" t="s">
        <v>35</v>
      </c>
      <c r="D80" s="11">
        <v>7</v>
      </c>
      <c r="E80" s="19" t="s">
        <v>48</v>
      </c>
      <c r="F80" s="1">
        <v>2</v>
      </c>
      <c r="G80" s="1" t="s">
        <v>93</v>
      </c>
      <c r="H80" s="1">
        <v>2</v>
      </c>
      <c r="I80" s="1" t="s">
        <v>100</v>
      </c>
      <c r="J80" s="1">
        <v>1</v>
      </c>
      <c r="K80" s="21" t="s">
        <v>55</v>
      </c>
      <c r="L80" s="1">
        <v>4</v>
      </c>
    </row>
    <row r="81" spans="1:13" ht="12.75">
      <c r="A81" s="9" t="s">
        <v>41</v>
      </c>
      <c r="B81" s="11">
        <v>6</v>
      </c>
      <c r="C81" s="9" t="s">
        <v>41</v>
      </c>
      <c r="D81" s="11">
        <v>7</v>
      </c>
      <c r="E81" s="19" t="s">
        <v>49</v>
      </c>
      <c r="F81" s="1">
        <v>4</v>
      </c>
      <c r="G81" s="1" t="s">
        <v>92</v>
      </c>
      <c r="H81" s="1">
        <v>3</v>
      </c>
      <c r="I81" s="1" t="s">
        <v>107</v>
      </c>
      <c r="J81" s="1">
        <v>0</v>
      </c>
      <c r="K81" s="21" t="s">
        <v>56</v>
      </c>
      <c r="L81" s="1">
        <v>1</v>
      </c>
      <c r="M81" s="13"/>
    </row>
    <row r="82" spans="1:13" ht="12.75">
      <c r="A82" s="9" t="s">
        <v>33</v>
      </c>
      <c r="B82" s="11">
        <v>5</v>
      </c>
      <c r="C82" s="9" t="s">
        <v>33</v>
      </c>
      <c r="D82" s="9">
        <v>3</v>
      </c>
      <c r="E82" s="19" t="s">
        <v>50</v>
      </c>
      <c r="F82" s="1">
        <v>5</v>
      </c>
      <c r="G82" s="1" t="s">
        <v>91</v>
      </c>
      <c r="H82" s="1">
        <v>5</v>
      </c>
      <c r="I82" s="1" t="s">
        <v>106</v>
      </c>
      <c r="J82" s="1">
        <v>2</v>
      </c>
      <c r="K82" s="21" t="s">
        <v>57</v>
      </c>
      <c r="L82" s="1">
        <v>2</v>
      </c>
      <c r="M82" s="9"/>
    </row>
    <row r="83" spans="1:13" ht="12.75">
      <c r="A83" s="9" t="s">
        <v>30</v>
      </c>
      <c r="B83" s="11">
        <v>4</v>
      </c>
      <c r="C83" s="9" t="s">
        <v>30</v>
      </c>
      <c r="D83" s="9">
        <v>5</v>
      </c>
      <c r="E83" s="20" t="s">
        <v>51</v>
      </c>
      <c r="F83" s="1">
        <v>2</v>
      </c>
      <c r="G83" s="1" t="s">
        <v>90</v>
      </c>
      <c r="H83" s="1">
        <v>6</v>
      </c>
      <c r="I83" s="1" t="s">
        <v>105</v>
      </c>
      <c r="J83" s="1">
        <v>4</v>
      </c>
      <c r="K83" s="21" t="s">
        <v>58</v>
      </c>
      <c r="L83" s="1">
        <v>2</v>
      </c>
      <c r="M83" s="9"/>
    </row>
    <row r="84" spans="1:13" ht="12.75">
      <c r="A84" s="9" t="s">
        <v>31</v>
      </c>
      <c r="B84" s="11">
        <v>3</v>
      </c>
      <c r="C84" s="9" t="s">
        <v>31</v>
      </c>
      <c r="D84" s="11">
        <v>3</v>
      </c>
      <c r="E84" s="19" t="s">
        <v>52</v>
      </c>
      <c r="F84" s="1">
        <v>6</v>
      </c>
      <c r="G84" s="1" t="s">
        <v>89</v>
      </c>
      <c r="H84" s="1">
        <v>9</v>
      </c>
      <c r="I84" s="1" t="s">
        <v>104</v>
      </c>
      <c r="J84" s="1">
        <v>8</v>
      </c>
      <c r="K84" s="21" t="s">
        <v>59</v>
      </c>
      <c r="L84" s="1">
        <v>6</v>
      </c>
      <c r="M84" s="9"/>
    </row>
    <row r="85" spans="1:13" ht="12.75">
      <c r="A85" s="9" t="s">
        <v>32</v>
      </c>
      <c r="B85" s="11">
        <v>1</v>
      </c>
      <c r="C85" s="9" t="s">
        <v>32</v>
      </c>
      <c r="D85" s="11">
        <v>1</v>
      </c>
      <c r="E85" s="19" t="s">
        <v>53</v>
      </c>
      <c r="F85" s="1">
        <v>5</v>
      </c>
      <c r="G85" s="1" t="s">
        <v>88</v>
      </c>
      <c r="H85" s="1">
        <v>2</v>
      </c>
      <c r="I85" s="1" t="s">
        <v>103</v>
      </c>
      <c r="J85" s="1">
        <v>6</v>
      </c>
      <c r="K85" s="21" t="s">
        <v>60</v>
      </c>
      <c r="L85" s="1">
        <v>3</v>
      </c>
      <c r="M85" s="9"/>
    </row>
    <row r="86" spans="3:13" ht="12.75">
      <c r="C86" s="9" t="s">
        <v>42</v>
      </c>
      <c r="D86" s="11">
        <v>7</v>
      </c>
      <c r="E86" s="19" t="s">
        <v>79</v>
      </c>
      <c r="F86" s="1">
        <v>2</v>
      </c>
      <c r="G86" s="1" t="s">
        <v>87</v>
      </c>
      <c r="H86" s="1">
        <v>2</v>
      </c>
      <c r="I86" s="1" t="s">
        <v>102</v>
      </c>
      <c r="J86" s="1">
        <v>3</v>
      </c>
      <c r="K86" s="21" t="s">
        <v>61</v>
      </c>
      <c r="L86" s="1">
        <v>1</v>
      </c>
      <c r="M86" s="9"/>
    </row>
    <row r="87" spans="3:13" ht="12.75">
      <c r="C87" s="9" t="s">
        <v>46</v>
      </c>
      <c r="D87" s="1">
        <v>1</v>
      </c>
      <c r="E87" s="19" t="s">
        <v>80</v>
      </c>
      <c r="F87" s="1">
        <v>1</v>
      </c>
      <c r="G87" s="1" t="s">
        <v>86</v>
      </c>
      <c r="H87" s="1">
        <v>1</v>
      </c>
      <c r="I87" s="1" t="s">
        <v>99</v>
      </c>
      <c r="J87" s="1">
        <v>2</v>
      </c>
      <c r="K87" s="21" t="s">
        <v>62</v>
      </c>
      <c r="L87" s="1">
        <v>2</v>
      </c>
      <c r="M87" s="9"/>
    </row>
    <row r="88" spans="1:13" ht="12.75">
      <c r="A88" s="9"/>
      <c r="B88" s="1"/>
      <c r="C88" s="9" t="s">
        <v>43</v>
      </c>
      <c r="D88" s="1">
        <v>1</v>
      </c>
      <c r="E88" s="19" t="s">
        <v>81</v>
      </c>
      <c r="F88" s="1">
        <v>2</v>
      </c>
      <c r="G88" s="1" t="s">
        <v>85</v>
      </c>
      <c r="H88" s="1">
        <v>1</v>
      </c>
      <c r="I88" s="1" t="s">
        <v>101</v>
      </c>
      <c r="J88" s="1">
        <v>4</v>
      </c>
      <c r="K88" s="21" t="s">
        <v>63</v>
      </c>
      <c r="L88" s="1">
        <v>2</v>
      </c>
      <c r="M88" s="9"/>
    </row>
    <row r="89" spans="1:12" ht="12.75">
      <c r="A89" s="9"/>
      <c r="B89" s="1"/>
      <c r="E89" s="19" t="s">
        <v>82</v>
      </c>
      <c r="F89" s="1">
        <v>2</v>
      </c>
      <c r="G89" s="1" t="s">
        <v>84</v>
      </c>
      <c r="H89" s="1">
        <v>1</v>
      </c>
      <c r="I89" s="1" t="s">
        <v>98</v>
      </c>
      <c r="J89" s="1">
        <v>0</v>
      </c>
      <c r="K89" s="21" t="s">
        <v>64</v>
      </c>
      <c r="L89" s="1">
        <v>3</v>
      </c>
    </row>
    <row r="90" spans="1:12" ht="12.75">
      <c r="A90" s="9"/>
      <c r="B90" s="1"/>
      <c r="E90" s="19" t="s">
        <v>78</v>
      </c>
      <c r="F90" s="1">
        <v>1</v>
      </c>
      <c r="G90" s="1" t="s">
        <v>83</v>
      </c>
      <c r="H90" s="1">
        <v>1</v>
      </c>
      <c r="I90" s="1" t="s">
        <v>97</v>
      </c>
      <c r="J90" s="1">
        <v>1</v>
      </c>
      <c r="K90" s="21" t="s">
        <v>65</v>
      </c>
      <c r="L90" s="1">
        <v>3</v>
      </c>
    </row>
    <row r="91" spans="1:13" ht="12.75">
      <c r="A91" s="9"/>
      <c r="B91" s="1"/>
      <c r="C91" s="9"/>
      <c r="D91" s="9"/>
      <c r="F91" s="1"/>
      <c r="G91" s="1"/>
      <c r="H91" s="1"/>
      <c r="I91" s="1" t="s">
        <v>96</v>
      </c>
      <c r="J91" s="1">
        <v>2</v>
      </c>
      <c r="K91" s="21" t="s">
        <v>66</v>
      </c>
      <c r="L91" s="1">
        <v>2</v>
      </c>
      <c r="M91" s="9"/>
    </row>
    <row r="92" spans="1:13" ht="12.75">
      <c r="A92" s="9"/>
      <c r="B92" s="1"/>
      <c r="C92" s="1"/>
      <c r="D92" s="1"/>
      <c r="I92" s="1" t="s">
        <v>95</v>
      </c>
      <c r="J92" s="1">
        <v>1</v>
      </c>
      <c r="K92" s="21" t="s">
        <v>67</v>
      </c>
      <c r="L92" s="1">
        <v>1</v>
      </c>
      <c r="M92" s="9"/>
    </row>
    <row r="93" spans="1:13" ht="12.75">
      <c r="A93" s="11"/>
      <c r="B93" s="1"/>
      <c r="C93" s="9"/>
      <c r="D93" s="9"/>
      <c r="E93" s="1"/>
      <c r="K93" s="21" t="s">
        <v>68</v>
      </c>
      <c r="L93" s="1">
        <v>2</v>
      </c>
      <c r="M93" s="9"/>
    </row>
    <row r="94" ht="12.75">
      <c r="M94" s="9"/>
    </row>
    <row r="95" ht="12.75">
      <c r="M95" s="9"/>
    </row>
    <row r="96" ht="12.75">
      <c r="M96" s="11"/>
    </row>
    <row r="97" spans="1:13" ht="12.75">
      <c r="A97" s="12"/>
      <c r="B97" s="13"/>
      <c r="C97" s="12"/>
      <c r="D97" s="13"/>
      <c r="E97" s="12"/>
      <c r="F97" s="13"/>
      <c r="G97" s="12"/>
      <c r="H97" s="13"/>
      <c r="I97" s="12"/>
      <c r="J97" s="13"/>
      <c r="K97" s="12"/>
      <c r="L97" s="13"/>
      <c r="M97" s="12"/>
    </row>
    <row r="98" spans="1:13" ht="12.75">
      <c r="A98" s="9"/>
      <c r="B98" s="9"/>
      <c r="C98" s="9"/>
      <c r="D98" s="11"/>
      <c r="E98" s="1"/>
      <c r="F98" s="1"/>
      <c r="G98" s="1"/>
      <c r="H98" s="1"/>
      <c r="I98" s="1"/>
      <c r="J98" s="1"/>
      <c r="L98" s="1"/>
      <c r="M98" s="9"/>
    </row>
    <row r="99" spans="1:13" ht="12.75">
      <c r="A99" s="9"/>
      <c r="B99" s="11"/>
      <c r="C99" s="9"/>
      <c r="D99" s="11"/>
      <c r="E99" s="1"/>
      <c r="F99" s="1"/>
      <c r="G99" s="1"/>
      <c r="H99" s="1"/>
      <c r="I99" s="1"/>
      <c r="J99" s="1"/>
      <c r="L99" s="1"/>
      <c r="M99" s="9"/>
    </row>
    <row r="100" spans="1:13" ht="12.75">
      <c r="A100" s="9"/>
      <c r="B100" s="11"/>
      <c r="C100" s="9"/>
      <c r="D100" s="11"/>
      <c r="E100" s="1"/>
      <c r="F100" s="1"/>
      <c r="G100" s="1"/>
      <c r="H100" s="1"/>
      <c r="I100" s="1"/>
      <c r="J100" s="1"/>
      <c r="L100" s="1"/>
      <c r="M100" s="9"/>
    </row>
    <row r="101" spans="1:13" ht="12.75">
      <c r="A101" s="9"/>
      <c r="B101" s="11"/>
      <c r="C101" s="9"/>
      <c r="D101" s="9"/>
      <c r="E101" s="1"/>
      <c r="F101" s="1"/>
      <c r="G101" s="1"/>
      <c r="H101" s="1"/>
      <c r="I101" s="1"/>
      <c r="J101" s="1"/>
      <c r="L101" s="1"/>
      <c r="M101" s="9"/>
    </row>
  </sheetData>
  <mergeCells count="8">
    <mergeCell ref="C48:G48"/>
    <mergeCell ref="H48:J48"/>
    <mergeCell ref="H45:J45"/>
    <mergeCell ref="C45:G45"/>
    <mergeCell ref="C46:G46"/>
    <mergeCell ref="H46:J46"/>
    <mergeCell ref="C47:G47"/>
    <mergeCell ref="H47:J47"/>
  </mergeCells>
  <conditionalFormatting sqref="M3 Q2 N2:O2 D79 D98 A79:B79 A98:B98 M82 M98">
    <cfRule type="cellIs" priority="1" dxfId="0" operator="between" stopIfTrue="1">
      <formula>1</formula>
      <formula>5</formula>
    </cfRule>
  </conditionalFormatting>
  <printOptions/>
  <pageMargins left="0.5" right="0.5" top="0.5" bottom="0.5" header="0.5" footer="0.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92464270391042212459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 Beasley</dc:creator>
  <cp:keywords/>
  <dc:description/>
  <cp:lastModifiedBy>MHMS Maverick 26</cp:lastModifiedBy>
  <cp:lastPrinted>2012-05-30T02:03:49Z</cp:lastPrinted>
  <dcterms:created xsi:type="dcterms:W3CDTF">2011-03-25T16:59:12Z</dcterms:created>
  <dcterms:modified xsi:type="dcterms:W3CDTF">2012-06-02T01:06:46Z</dcterms:modified>
  <cp:category/>
  <cp:version/>
  <cp:contentType/>
  <cp:contentStatus/>
</cp:coreProperties>
</file>